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65" windowWidth="18735" windowHeight="8490" activeTab="0"/>
  </bookViews>
  <sheets>
    <sheet name="グラフ設定" sheetId="1" r:id="rId1"/>
    <sheet name="記録シート" sheetId="2" r:id="rId2"/>
    <sheet name="グラフ1(体重･体脂肪率)" sheetId="3" r:id="rId3"/>
    <sheet name="グラフ2(体重･腹囲)" sheetId="4" r:id="rId4"/>
  </sheets>
  <definedNames>
    <definedName name="開始週ウエスト">'グラフ設定'!$B$12</definedName>
    <definedName name="開始週体脂肪率">'グラフ設定'!$B$9</definedName>
    <definedName name="開始週体重">'グラフ設定'!$B$6</definedName>
    <definedName name="最終週目標ウエスト">'グラフ設定'!$B$13</definedName>
    <definedName name="最終週目標体脂肪率">'グラフ設定'!$B$10</definedName>
    <definedName name="最終週目標体重">'グラフ設定'!$B$7</definedName>
  </definedNames>
  <calcPr fullCalcOnLoad="1"/>
</workbook>
</file>

<file path=xl/sharedStrings.xml><?xml version="1.0" encoding="utf-8"?>
<sst xmlns="http://schemas.openxmlformats.org/spreadsheetml/2006/main" count="98" uniqueCount="40">
  <si>
    <t>日</t>
  </si>
  <si>
    <t>月</t>
  </si>
  <si>
    <t>火</t>
  </si>
  <si>
    <t>水</t>
  </si>
  <si>
    <t>木</t>
  </si>
  <si>
    <t>金</t>
  </si>
  <si>
    <t>Weight</t>
  </si>
  <si>
    <t>Body Fat</t>
  </si>
  <si>
    <t>week</t>
  </si>
  <si>
    <t>day</t>
  </si>
  <si>
    <t>Waist</t>
  </si>
  <si>
    <t>kg</t>
  </si>
  <si>
    <t>※20週ダイエット！</t>
  </si>
  <si>
    <t>%</t>
  </si>
  <si>
    <t>cm</t>
  </si>
  <si>
    <t>kg</t>
  </si>
  <si>
    <t>開始週体重</t>
  </si>
  <si>
    <t>開始週</t>
  </si>
  <si>
    <t>開始週体脂肪率</t>
  </si>
  <si>
    <t>cm</t>
  </si>
  <si>
    <t>←日曜日の日付</t>
  </si>
  <si>
    <t>↑</t>
  </si>
  <si>
    <t>入力しません</t>
  </si>
  <si>
    <t>20週目標体重</t>
  </si>
  <si>
    <t>20週目標体脂肪率</t>
  </si>
  <si>
    <t>20週</t>
  </si>
  <si>
    <t>土</t>
  </si>
  <si>
    <t>Pln.</t>
  </si>
  <si>
    <t>Avg.</t>
  </si>
  <si>
    <t>Avg.</t>
  </si>
  <si>
    <t>赤太字</t>
  </si>
  <si>
    <t>: 筋ﾄﾚ30分実施</t>
  </si>
  <si>
    <t>: 有酸素運動30分以上</t>
  </si>
  <si>
    <t>: 有酸素運動1時間以上</t>
  </si>
  <si>
    <t>開始週腹囲</t>
  </si>
  <si>
    <t>20週目標腹囲</t>
  </si>
  <si>
    <t>AM</t>
  </si>
  <si>
    <t>AM</t>
  </si>
  <si>
    <t>PM</t>
  </si>
  <si>
    <t>PM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</si>
</sst>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/mm/dd"/>
    <numFmt numFmtId="178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5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10"/>
      <name val="ＭＳ Ｐゴシック"/>
      <family val="3"/>
    </font>
    <font>
      <b/>
      <sz val="8"/>
      <color indexed="56"/>
      <name val="ＭＳ Ｐゴシック"/>
      <family val="3"/>
    </font>
    <font>
      <b/>
      <sz val="8"/>
      <color indexed="14"/>
      <name val="ＭＳ Ｐゴシック"/>
      <family val="3"/>
    </font>
    <font>
      <b/>
      <sz val="8"/>
      <color indexed="13"/>
      <name val="ＭＳ Ｐゴシック"/>
      <family val="3"/>
    </font>
    <font>
      <sz val="9"/>
      <color indexed="8"/>
      <name val="ＭＳ Ｐゴシック"/>
      <family val="3"/>
    </font>
    <font>
      <b/>
      <sz val="8"/>
      <color indexed="17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4" fontId="0" fillId="34" borderId="20" xfId="0" applyNumberFormat="1" applyFill="1" applyBorder="1" applyAlignment="1">
      <alignment vertical="center"/>
    </xf>
    <xf numFmtId="176" fontId="0" fillId="0" borderId="0" xfId="0" applyNumberFormat="1" applyAlignment="1">
      <alignment horizontal="left" vertical="center"/>
    </xf>
    <xf numFmtId="0" fontId="2" fillId="0" borderId="0" xfId="0" applyFont="1" applyAlignment="1">
      <alignment vertical="center"/>
    </xf>
    <xf numFmtId="176" fontId="0" fillId="0" borderId="21" xfId="0" applyNumberFormat="1" applyBorder="1" applyAlignment="1">
      <alignment horizontal="center" vertical="center"/>
    </xf>
    <xf numFmtId="176" fontId="0" fillId="34" borderId="0" xfId="0" applyNumberFormat="1" applyFill="1" applyBorder="1" applyAlignment="1">
      <alignment vertical="center"/>
    </xf>
    <xf numFmtId="176" fontId="0" fillId="0" borderId="22" xfId="0" applyNumberFormat="1" applyBorder="1" applyAlignment="1">
      <alignment horizontal="center" vertical="center"/>
    </xf>
    <xf numFmtId="176" fontId="0" fillId="35" borderId="0" xfId="0" applyNumberFormat="1" applyFill="1" applyAlignment="1">
      <alignment vertical="center"/>
    </xf>
    <xf numFmtId="176" fontId="5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Weight Control</a:t>
            </a:r>
          </a:p>
        </c:rich>
      </c:tx>
      <c:layout>
        <c:manualLayout>
          <c:xMode val="factor"/>
          <c:yMode val="factor"/>
          <c:x val="-0.006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6875"/>
          <c:w val="0.881"/>
          <c:h val="0.915"/>
        </c:manualLayout>
      </c:layout>
      <c:lineChart>
        <c:grouping val="standard"/>
        <c:varyColors val="0"/>
        <c:ser>
          <c:idx val="0"/>
          <c:order val="0"/>
          <c:tx>
            <c:v>体重(計画値)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2011/01/09</c:v>
                  </c:pt>
                  <c:pt idx="1">
                    <c:v>2011/01/16</c:v>
                  </c:pt>
                  <c:pt idx="2">
                    <c:v>2011/01/23</c:v>
                  </c:pt>
                  <c:pt idx="3">
                    <c:v>2011/01/30</c:v>
                  </c:pt>
                  <c:pt idx="4">
                    <c:v>2011/02/06</c:v>
                  </c:pt>
                  <c:pt idx="5">
                    <c:v>2011/02/13</c:v>
                  </c:pt>
                  <c:pt idx="6">
                    <c:v>2011/02/20</c:v>
                  </c:pt>
                  <c:pt idx="7">
                    <c:v>2011/02/27</c:v>
                  </c:pt>
                  <c:pt idx="8">
                    <c:v>2011/03/06</c:v>
                  </c:pt>
                  <c:pt idx="9">
                    <c:v>2011/03/13</c:v>
                  </c:pt>
                  <c:pt idx="10">
                    <c:v>2011/03/20</c:v>
                  </c:pt>
                  <c:pt idx="11">
                    <c:v>2011/03/27</c:v>
                  </c:pt>
                  <c:pt idx="12">
                    <c:v>2011/04/03</c:v>
                  </c:pt>
                  <c:pt idx="13">
                    <c:v>2011/04/10</c:v>
                  </c:pt>
                  <c:pt idx="14">
                    <c:v>2011/04/17</c:v>
                  </c:pt>
                  <c:pt idx="15">
                    <c:v>2011/04/24</c:v>
                  </c:pt>
                  <c:pt idx="16">
                    <c:v>2011/05/01</c:v>
                  </c:pt>
                  <c:pt idx="17">
                    <c:v>2011/05/08</c:v>
                  </c:pt>
                  <c:pt idx="18">
                    <c:v>2011/05/15</c:v>
                  </c:pt>
                  <c:pt idx="19">
                    <c:v>2011/05/22</c:v>
                  </c:pt>
                  <c:pt idx="20">
                    <c:v>2011/05/29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'記録シート'!$C$4:$C$24</c:f>
              <c:numCache>
                <c:ptCount val="21"/>
                <c:pt idx="0">
                  <c:v>60</c:v>
                </c:pt>
                <c:pt idx="1">
                  <c:v>59.75</c:v>
                </c:pt>
                <c:pt idx="2">
                  <c:v>59.5</c:v>
                </c:pt>
                <c:pt idx="3">
                  <c:v>59.25</c:v>
                </c:pt>
                <c:pt idx="4">
                  <c:v>59</c:v>
                </c:pt>
                <c:pt idx="5">
                  <c:v>58.75</c:v>
                </c:pt>
                <c:pt idx="6">
                  <c:v>58.5</c:v>
                </c:pt>
                <c:pt idx="7">
                  <c:v>58.25</c:v>
                </c:pt>
                <c:pt idx="8">
                  <c:v>58</c:v>
                </c:pt>
                <c:pt idx="9">
                  <c:v>57.75</c:v>
                </c:pt>
                <c:pt idx="10">
                  <c:v>57.5</c:v>
                </c:pt>
                <c:pt idx="11">
                  <c:v>57.25</c:v>
                </c:pt>
                <c:pt idx="12">
                  <c:v>57</c:v>
                </c:pt>
                <c:pt idx="13">
                  <c:v>56.75</c:v>
                </c:pt>
                <c:pt idx="14">
                  <c:v>56.5</c:v>
                </c:pt>
                <c:pt idx="15">
                  <c:v>56.25</c:v>
                </c:pt>
                <c:pt idx="16">
                  <c:v>56</c:v>
                </c:pt>
                <c:pt idx="17">
                  <c:v>55.75</c:v>
                </c:pt>
                <c:pt idx="18">
                  <c:v>55.5</c:v>
                </c:pt>
                <c:pt idx="19">
                  <c:v>55.25</c:v>
                </c:pt>
                <c:pt idx="20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v>体重(測定値)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2011/01/09</c:v>
                  </c:pt>
                  <c:pt idx="1">
                    <c:v>2011/01/16</c:v>
                  </c:pt>
                  <c:pt idx="2">
                    <c:v>2011/01/23</c:v>
                  </c:pt>
                  <c:pt idx="3">
                    <c:v>2011/01/30</c:v>
                  </c:pt>
                  <c:pt idx="4">
                    <c:v>2011/02/06</c:v>
                  </c:pt>
                  <c:pt idx="5">
                    <c:v>2011/02/13</c:v>
                  </c:pt>
                  <c:pt idx="6">
                    <c:v>2011/02/20</c:v>
                  </c:pt>
                  <c:pt idx="7">
                    <c:v>2011/02/27</c:v>
                  </c:pt>
                  <c:pt idx="8">
                    <c:v>2011/03/06</c:v>
                  </c:pt>
                  <c:pt idx="9">
                    <c:v>2011/03/13</c:v>
                  </c:pt>
                  <c:pt idx="10">
                    <c:v>2011/03/20</c:v>
                  </c:pt>
                  <c:pt idx="11">
                    <c:v>2011/03/27</c:v>
                  </c:pt>
                  <c:pt idx="12">
                    <c:v>2011/04/03</c:v>
                  </c:pt>
                  <c:pt idx="13">
                    <c:v>2011/04/10</c:v>
                  </c:pt>
                  <c:pt idx="14">
                    <c:v>2011/04/17</c:v>
                  </c:pt>
                  <c:pt idx="15">
                    <c:v>2011/04/24</c:v>
                  </c:pt>
                  <c:pt idx="16">
                    <c:v>2011/05/01</c:v>
                  </c:pt>
                  <c:pt idx="17">
                    <c:v>2011/05/08</c:v>
                  </c:pt>
                  <c:pt idx="18">
                    <c:v>2011/05/15</c:v>
                  </c:pt>
                  <c:pt idx="19">
                    <c:v>2011/05/22</c:v>
                  </c:pt>
                  <c:pt idx="20">
                    <c:v>2011/05/29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'記録シート'!$D$4:$D$24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65235156"/>
        <c:axId val="50245493"/>
      </c:lineChart>
      <c:lineChart>
        <c:grouping val="standard"/>
        <c:varyColors val="0"/>
        <c:ser>
          <c:idx val="2"/>
          <c:order val="2"/>
          <c:tx>
            <c:v>体脂肪率(測定値)</c:v>
          </c:tx>
          <c:spPr>
            <a:ln w="127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FF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'記録シート'!$S$4:$S$24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49556254"/>
        <c:axId val="43353103"/>
      </c:lineChart>
      <c:catAx>
        <c:axId val="652351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45493"/>
        <c:crossesAt val="0"/>
        <c:auto val="0"/>
        <c:lblOffset val="100"/>
        <c:tickLblSkip val="1"/>
        <c:noMultiLvlLbl val="0"/>
      </c:catAx>
      <c:valAx>
        <c:axId val="50245493"/>
        <c:scaling>
          <c:orientation val="minMax"/>
          <c:max val="60.5"/>
          <c:min val="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[kg]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35156"/>
        <c:crossesAt val="1"/>
        <c:crossBetween val="between"/>
        <c:dispUnits/>
        <c:majorUnit val="1"/>
        <c:minorUnit val="0.5"/>
      </c:valAx>
      <c:catAx>
        <c:axId val="49556254"/>
        <c:scaling>
          <c:orientation val="minMax"/>
        </c:scaling>
        <c:axPos val="b"/>
        <c:delete val="1"/>
        <c:majorTickMark val="out"/>
        <c:minorTickMark val="none"/>
        <c:tickLblPos val="nextTo"/>
        <c:crossAx val="43353103"/>
        <c:crosses val="autoZero"/>
        <c:auto val="1"/>
        <c:lblOffset val="100"/>
        <c:tickLblSkip val="1"/>
        <c:noMultiLvlLbl val="0"/>
      </c:catAx>
      <c:valAx>
        <c:axId val="43353103"/>
        <c:scaling>
          <c:orientation val="minMax"/>
          <c:max val="30.5"/>
          <c:min val="24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体脂肪率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[%]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556254"/>
        <c:crosses val="max"/>
        <c:crossBetween val="between"/>
        <c:dispUnits/>
        <c:majorUnit val="0.5"/>
        <c:minorUnit val="0.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17275"/>
          <c:w val="0.14325"/>
          <c:h val="0.0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Weight Control</a:t>
            </a:r>
          </a:p>
        </c:rich>
      </c:tx>
      <c:layout>
        <c:manualLayout>
          <c:xMode val="factor"/>
          <c:yMode val="factor"/>
          <c:x val="-0.006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6875"/>
          <c:w val="0.881"/>
          <c:h val="0.915"/>
        </c:manualLayout>
      </c:layout>
      <c:lineChart>
        <c:grouping val="standard"/>
        <c:varyColors val="0"/>
        <c:ser>
          <c:idx val="0"/>
          <c:order val="0"/>
          <c:tx>
            <c:v>体重(計画値)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3366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33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2011/01/09</c:v>
                  </c:pt>
                  <c:pt idx="1">
                    <c:v>2011/01/16</c:v>
                  </c:pt>
                  <c:pt idx="2">
                    <c:v>2011/01/23</c:v>
                  </c:pt>
                  <c:pt idx="3">
                    <c:v>2011/01/30</c:v>
                  </c:pt>
                  <c:pt idx="4">
                    <c:v>2011/02/06</c:v>
                  </c:pt>
                  <c:pt idx="5">
                    <c:v>2011/02/13</c:v>
                  </c:pt>
                  <c:pt idx="6">
                    <c:v>2011/02/20</c:v>
                  </c:pt>
                  <c:pt idx="7">
                    <c:v>2011/02/27</c:v>
                  </c:pt>
                  <c:pt idx="8">
                    <c:v>2011/03/06</c:v>
                  </c:pt>
                  <c:pt idx="9">
                    <c:v>2011/03/13</c:v>
                  </c:pt>
                  <c:pt idx="10">
                    <c:v>2011/03/20</c:v>
                  </c:pt>
                  <c:pt idx="11">
                    <c:v>2011/03/27</c:v>
                  </c:pt>
                  <c:pt idx="12">
                    <c:v>2011/04/03</c:v>
                  </c:pt>
                  <c:pt idx="13">
                    <c:v>2011/04/10</c:v>
                  </c:pt>
                  <c:pt idx="14">
                    <c:v>2011/04/17</c:v>
                  </c:pt>
                  <c:pt idx="15">
                    <c:v>2011/04/24</c:v>
                  </c:pt>
                  <c:pt idx="16">
                    <c:v>2011/05/01</c:v>
                  </c:pt>
                  <c:pt idx="17">
                    <c:v>2011/05/08</c:v>
                  </c:pt>
                  <c:pt idx="18">
                    <c:v>2011/05/15</c:v>
                  </c:pt>
                  <c:pt idx="19">
                    <c:v>2011/05/22</c:v>
                  </c:pt>
                  <c:pt idx="20">
                    <c:v>2011/05/29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'記録シート'!$C$4:$C$24</c:f>
              <c:numCache>
                <c:ptCount val="21"/>
                <c:pt idx="0">
                  <c:v>60</c:v>
                </c:pt>
                <c:pt idx="1">
                  <c:v>59.75</c:v>
                </c:pt>
                <c:pt idx="2">
                  <c:v>59.5</c:v>
                </c:pt>
                <c:pt idx="3">
                  <c:v>59.25</c:v>
                </c:pt>
                <c:pt idx="4">
                  <c:v>59</c:v>
                </c:pt>
                <c:pt idx="5">
                  <c:v>58.75</c:v>
                </c:pt>
                <c:pt idx="6">
                  <c:v>58.5</c:v>
                </c:pt>
                <c:pt idx="7">
                  <c:v>58.25</c:v>
                </c:pt>
                <c:pt idx="8">
                  <c:v>58</c:v>
                </c:pt>
                <c:pt idx="9">
                  <c:v>57.75</c:v>
                </c:pt>
                <c:pt idx="10">
                  <c:v>57.5</c:v>
                </c:pt>
                <c:pt idx="11">
                  <c:v>57.25</c:v>
                </c:pt>
                <c:pt idx="12">
                  <c:v>57</c:v>
                </c:pt>
                <c:pt idx="13">
                  <c:v>56.75</c:v>
                </c:pt>
                <c:pt idx="14">
                  <c:v>56.5</c:v>
                </c:pt>
                <c:pt idx="15">
                  <c:v>56.25</c:v>
                </c:pt>
                <c:pt idx="16">
                  <c:v>56</c:v>
                </c:pt>
                <c:pt idx="17">
                  <c:v>55.75</c:v>
                </c:pt>
                <c:pt idx="18">
                  <c:v>55.5</c:v>
                </c:pt>
                <c:pt idx="19">
                  <c:v>55.25</c:v>
                </c:pt>
                <c:pt idx="20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v>体重(測定値)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'記録シート'!$A$4:$B$24</c:f>
              <c:multiLvlStrCache>
                <c:ptCount val="21"/>
                <c:lvl>
                  <c:pt idx="0">
                    <c:v>2011/01/09</c:v>
                  </c:pt>
                  <c:pt idx="1">
                    <c:v>2011/01/16</c:v>
                  </c:pt>
                  <c:pt idx="2">
                    <c:v>2011/01/23</c:v>
                  </c:pt>
                  <c:pt idx="3">
                    <c:v>2011/01/30</c:v>
                  </c:pt>
                  <c:pt idx="4">
                    <c:v>2011/02/06</c:v>
                  </c:pt>
                  <c:pt idx="5">
                    <c:v>2011/02/13</c:v>
                  </c:pt>
                  <c:pt idx="6">
                    <c:v>2011/02/20</c:v>
                  </c:pt>
                  <c:pt idx="7">
                    <c:v>2011/02/27</c:v>
                  </c:pt>
                  <c:pt idx="8">
                    <c:v>2011/03/06</c:v>
                  </c:pt>
                  <c:pt idx="9">
                    <c:v>2011/03/13</c:v>
                  </c:pt>
                  <c:pt idx="10">
                    <c:v>2011/03/20</c:v>
                  </c:pt>
                  <c:pt idx="11">
                    <c:v>2011/03/27</c:v>
                  </c:pt>
                  <c:pt idx="12">
                    <c:v>2011/04/03</c:v>
                  </c:pt>
                  <c:pt idx="13">
                    <c:v>2011/04/10</c:v>
                  </c:pt>
                  <c:pt idx="14">
                    <c:v>2011/04/17</c:v>
                  </c:pt>
                  <c:pt idx="15">
                    <c:v>2011/04/24</c:v>
                  </c:pt>
                  <c:pt idx="16">
                    <c:v>2011/05/01</c:v>
                  </c:pt>
                  <c:pt idx="17">
                    <c:v>2011/05/08</c:v>
                  </c:pt>
                  <c:pt idx="18">
                    <c:v>2011/05/15</c:v>
                  </c:pt>
                  <c:pt idx="19">
                    <c:v>2011/05/22</c:v>
                  </c:pt>
                  <c:pt idx="20">
                    <c:v>2011/05/29</c:v>
                  </c:pt>
                </c:lvl>
                <c:lvl>
                  <c:pt idx="0">
                    <c:v>0</c:v>
                  </c:pt>
                  <c:pt idx="1">
                    <c:v>1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18</c:v>
                  </c:pt>
                  <c:pt idx="19">
                    <c:v>19</c:v>
                  </c:pt>
                  <c:pt idx="20">
                    <c:v>20</c:v>
                  </c:pt>
                </c:lvl>
              </c:multiLvlStrCache>
            </c:multiLvlStrRef>
          </c:cat>
          <c:val>
            <c:numRef>
              <c:f>'記録シート'!$D$4:$D$24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54633608"/>
        <c:axId val="21940425"/>
      </c:lineChart>
      <c:lineChart>
        <c:grouping val="standard"/>
        <c:varyColors val="0"/>
        <c:ser>
          <c:idx val="2"/>
          <c:order val="2"/>
          <c:tx>
            <c:v>腹囲(測定値)</c:v>
          </c:tx>
          <c:spPr>
            <a:ln w="127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8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'記録シート'!$AH$4:$AH$24</c:f>
              <c:numCach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marker val="1"/>
        <c:axId val="63246098"/>
        <c:axId val="32343971"/>
      </c:lineChart>
      <c:catAx>
        <c:axId val="54633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40425"/>
        <c:crosses val="autoZero"/>
        <c:auto val="0"/>
        <c:lblOffset val="100"/>
        <c:tickLblSkip val="1"/>
        <c:noMultiLvlLbl val="0"/>
      </c:catAx>
      <c:valAx>
        <c:axId val="21940425"/>
        <c:scaling>
          <c:orientation val="minMax"/>
          <c:max val="60.5"/>
          <c:min val="5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体重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[kg]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33608"/>
        <c:crossesAt val="1"/>
        <c:crossBetween val="between"/>
        <c:dispUnits/>
        <c:majorUnit val="1"/>
        <c:minorUnit val="0.5"/>
      </c:valAx>
      <c:catAx>
        <c:axId val="63246098"/>
        <c:scaling>
          <c:orientation val="minMax"/>
        </c:scaling>
        <c:axPos val="b"/>
        <c:delete val="1"/>
        <c:majorTickMark val="out"/>
        <c:minorTickMark val="none"/>
        <c:tickLblPos val="nextTo"/>
        <c:crossAx val="32343971"/>
        <c:crosses val="autoZero"/>
        <c:auto val="1"/>
        <c:lblOffset val="100"/>
        <c:tickLblSkip val="1"/>
        <c:noMultiLvlLbl val="0"/>
      </c:catAx>
      <c:valAx>
        <c:axId val="32343971"/>
        <c:scaling>
          <c:orientation val="minMax"/>
          <c:max val="65.5"/>
          <c:min val="5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腹囲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[cm]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6098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25"/>
          <c:y val="0.167"/>
          <c:w val="0.11975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>
    <tabColor indexed="22"/>
  </sheetPr>
  <sheetViews>
    <sheetView workbookViewId="0" zoomScale="115"/>
  </sheetViews>
  <pageMargins left="0.75" right="0.75" top="1" bottom="1" header="0.5" footer="0.5"/>
  <pageSetup horizontalDpi="200" verticalDpi="2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4">
    <tabColor indexed="22"/>
  </sheetPr>
  <sheetViews>
    <sheetView workbookViewId="0" zoomScale="115"/>
  </sheetViews>
  <pageMargins left="0.75" right="0.75" top="1" bottom="1" header="0.5" footer="0.5"/>
  <pageSetup horizontalDpi="200" verticalDpi="2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C13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19.25390625" style="0" customWidth="1"/>
    <col min="2" max="2" width="11.625" style="0" bestFit="1" customWidth="1"/>
  </cols>
  <sheetData>
    <row r="1" ht="18.75">
      <c r="A1" s="23" t="s">
        <v>12</v>
      </c>
    </row>
    <row r="2" ht="14.25" thickBot="1"/>
    <row r="3" spans="1:3" ht="14.25" thickBot="1">
      <c r="A3" s="16" t="s">
        <v>17</v>
      </c>
      <c r="B3" s="21">
        <v>40552</v>
      </c>
      <c r="C3" t="s">
        <v>20</v>
      </c>
    </row>
    <row r="4" spans="1:2" ht="13.5">
      <c r="A4" s="16" t="s">
        <v>25</v>
      </c>
      <c r="B4" s="15">
        <f>B3+7*20</f>
        <v>40692</v>
      </c>
    </row>
    <row r="5" ht="14.25" thickBot="1"/>
    <row r="6" spans="1:3" ht="13.5">
      <c r="A6" s="16" t="s">
        <v>16</v>
      </c>
      <c r="B6" s="18">
        <v>60</v>
      </c>
      <c r="C6" t="s">
        <v>11</v>
      </c>
    </row>
    <row r="7" spans="1:3" ht="14.25" thickBot="1">
      <c r="A7" s="16" t="s">
        <v>23</v>
      </c>
      <c r="B7" s="19">
        <v>55</v>
      </c>
      <c r="C7" t="s">
        <v>15</v>
      </c>
    </row>
    <row r="8" ht="14.25" thickBot="1"/>
    <row r="9" spans="1:3" ht="13.5">
      <c r="A9" s="20" t="s">
        <v>18</v>
      </c>
      <c r="B9" s="18">
        <v>30</v>
      </c>
      <c r="C9" t="s">
        <v>13</v>
      </c>
    </row>
    <row r="10" spans="1:3" ht="14.25" thickBot="1">
      <c r="A10" s="20" t="s">
        <v>24</v>
      </c>
      <c r="B10" s="19">
        <v>25</v>
      </c>
      <c r="C10" t="s">
        <v>13</v>
      </c>
    </row>
    <row r="11" ht="14.25" thickBot="1"/>
    <row r="12" spans="1:3" ht="13.5">
      <c r="A12" s="20" t="s">
        <v>34</v>
      </c>
      <c r="B12" s="18">
        <v>65</v>
      </c>
      <c r="C12" t="s">
        <v>19</v>
      </c>
    </row>
    <row r="13" spans="1:3" ht="14.25" thickBot="1">
      <c r="A13" s="20" t="s">
        <v>35</v>
      </c>
      <c r="B13" s="19">
        <v>60</v>
      </c>
      <c r="C13" t="s">
        <v>14</v>
      </c>
    </row>
  </sheetData>
  <sheetProtection/>
  <printOptions/>
  <pageMargins left="0.75" right="0.75" top="1" bottom="1" header="0.512" footer="0.51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F0"/>
  </sheetPr>
  <dimension ref="A1:AV29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3"/>
    </sheetView>
  </sheetViews>
  <sheetFormatPr defaultColWidth="9.00390625" defaultRowHeight="13.5"/>
  <cols>
    <col min="1" max="1" width="5.75390625" style="1" customWidth="1"/>
    <col min="2" max="2" width="11.625" style="1" bestFit="1" customWidth="1"/>
    <col min="3" max="3" width="5.75390625" style="10" bestFit="1" customWidth="1"/>
    <col min="4" max="48" width="5.50390625" style="10" customWidth="1"/>
  </cols>
  <sheetData>
    <row r="1" spans="1:48" ht="13.5">
      <c r="A1" s="50" t="s">
        <v>8</v>
      </c>
      <c r="B1" s="47" t="s">
        <v>9</v>
      </c>
      <c r="C1" s="37" t="s">
        <v>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9"/>
      <c r="S1" s="37" t="s">
        <v>7</v>
      </c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9"/>
      <c r="AH1" s="37" t="s">
        <v>10</v>
      </c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9"/>
    </row>
    <row r="2" spans="1:48" ht="13.5">
      <c r="A2" s="51"/>
      <c r="B2" s="48"/>
      <c r="C2" s="44" t="s">
        <v>27</v>
      </c>
      <c r="D2" s="53" t="s">
        <v>28</v>
      </c>
      <c r="E2" s="40" t="s">
        <v>0</v>
      </c>
      <c r="F2" s="46"/>
      <c r="G2" s="40" t="s">
        <v>1</v>
      </c>
      <c r="H2" s="46"/>
      <c r="I2" s="40" t="s">
        <v>2</v>
      </c>
      <c r="J2" s="46"/>
      <c r="K2" s="40" t="s">
        <v>3</v>
      </c>
      <c r="L2" s="46"/>
      <c r="M2" s="40" t="s">
        <v>4</v>
      </c>
      <c r="N2" s="46"/>
      <c r="O2" s="40" t="s">
        <v>5</v>
      </c>
      <c r="P2" s="46"/>
      <c r="Q2" s="40" t="s">
        <v>26</v>
      </c>
      <c r="R2" s="41"/>
      <c r="S2" s="42" t="s">
        <v>29</v>
      </c>
      <c r="T2" s="40" t="s">
        <v>0</v>
      </c>
      <c r="U2" s="46"/>
      <c r="V2" s="40" t="s">
        <v>1</v>
      </c>
      <c r="W2" s="46"/>
      <c r="X2" s="40" t="s">
        <v>2</v>
      </c>
      <c r="Y2" s="46"/>
      <c r="Z2" s="40" t="s">
        <v>3</v>
      </c>
      <c r="AA2" s="46"/>
      <c r="AB2" s="40" t="s">
        <v>4</v>
      </c>
      <c r="AC2" s="46"/>
      <c r="AD2" s="40" t="s">
        <v>5</v>
      </c>
      <c r="AE2" s="46"/>
      <c r="AF2" s="40" t="s">
        <v>26</v>
      </c>
      <c r="AG2" s="41"/>
      <c r="AH2" s="44" t="s">
        <v>29</v>
      </c>
      <c r="AI2" s="40" t="s">
        <v>0</v>
      </c>
      <c r="AJ2" s="46"/>
      <c r="AK2" s="40" t="s">
        <v>1</v>
      </c>
      <c r="AL2" s="46"/>
      <c r="AM2" s="40" t="s">
        <v>2</v>
      </c>
      <c r="AN2" s="46"/>
      <c r="AO2" s="40" t="s">
        <v>3</v>
      </c>
      <c r="AP2" s="46"/>
      <c r="AQ2" s="40" t="s">
        <v>4</v>
      </c>
      <c r="AR2" s="46"/>
      <c r="AS2" s="40" t="s">
        <v>5</v>
      </c>
      <c r="AT2" s="46"/>
      <c r="AU2" s="40" t="s">
        <v>26</v>
      </c>
      <c r="AV2" s="41"/>
    </row>
    <row r="3" spans="1:48" ht="14.25" thickBot="1">
      <c r="A3" s="52"/>
      <c r="B3" s="49"/>
      <c r="C3" s="45"/>
      <c r="D3" s="54"/>
      <c r="E3" s="14" t="s">
        <v>37</v>
      </c>
      <c r="F3" s="14" t="s">
        <v>39</v>
      </c>
      <c r="G3" s="14" t="s">
        <v>37</v>
      </c>
      <c r="H3" s="14" t="s">
        <v>39</v>
      </c>
      <c r="I3" s="14" t="s">
        <v>37</v>
      </c>
      <c r="J3" s="14" t="s">
        <v>39</v>
      </c>
      <c r="K3" s="14" t="s">
        <v>37</v>
      </c>
      <c r="L3" s="14" t="s">
        <v>39</v>
      </c>
      <c r="M3" s="14" t="s">
        <v>37</v>
      </c>
      <c r="N3" s="14" t="s">
        <v>39</v>
      </c>
      <c r="O3" s="14" t="s">
        <v>37</v>
      </c>
      <c r="P3" s="14" t="s">
        <v>39</v>
      </c>
      <c r="Q3" s="14" t="s">
        <v>36</v>
      </c>
      <c r="R3" s="26" t="s">
        <v>38</v>
      </c>
      <c r="S3" s="43"/>
      <c r="T3" s="14" t="s">
        <v>36</v>
      </c>
      <c r="U3" s="14" t="s">
        <v>38</v>
      </c>
      <c r="V3" s="14" t="s">
        <v>36</v>
      </c>
      <c r="W3" s="14" t="s">
        <v>38</v>
      </c>
      <c r="X3" s="14" t="s">
        <v>36</v>
      </c>
      <c r="Y3" s="14" t="s">
        <v>38</v>
      </c>
      <c r="Z3" s="14" t="s">
        <v>36</v>
      </c>
      <c r="AA3" s="14" t="s">
        <v>38</v>
      </c>
      <c r="AB3" s="14" t="s">
        <v>36</v>
      </c>
      <c r="AC3" s="14" t="s">
        <v>38</v>
      </c>
      <c r="AD3" s="14" t="s">
        <v>36</v>
      </c>
      <c r="AE3" s="14" t="s">
        <v>38</v>
      </c>
      <c r="AF3" s="14" t="s">
        <v>36</v>
      </c>
      <c r="AG3" s="24" t="s">
        <v>38</v>
      </c>
      <c r="AH3" s="45"/>
      <c r="AI3" s="14" t="s">
        <v>36</v>
      </c>
      <c r="AJ3" s="14" t="s">
        <v>38</v>
      </c>
      <c r="AK3" s="14" t="s">
        <v>37</v>
      </c>
      <c r="AL3" s="14" t="s">
        <v>39</v>
      </c>
      <c r="AM3" s="14" t="s">
        <v>37</v>
      </c>
      <c r="AN3" s="14" t="s">
        <v>39</v>
      </c>
      <c r="AO3" s="14" t="s">
        <v>37</v>
      </c>
      <c r="AP3" s="14" t="s">
        <v>39</v>
      </c>
      <c r="AQ3" s="14" t="s">
        <v>37</v>
      </c>
      <c r="AR3" s="14" t="s">
        <v>39</v>
      </c>
      <c r="AS3" s="14" t="s">
        <v>37</v>
      </c>
      <c r="AT3" s="14" t="s">
        <v>39</v>
      </c>
      <c r="AU3" s="14" t="s">
        <v>36</v>
      </c>
      <c r="AV3" s="24" t="s">
        <v>38</v>
      </c>
    </row>
    <row r="4" spans="1:48" ht="14.25" thickTop="1">
      <c r="A4" s="3">
        <v>0</v>
      </c>
      <c r="B4" s="12">
        <f>'グラフ設定'!B3</f>
        <v>40552</v>
      </c>
      <c r="C4" s="4">
        <f>'グラフ設定'!B6</f>
        <v>60</v>
      </c>
      <c r="D4" s="6" t="e">
        <f>IF(ISERR(AVERAGE(E4:R4)),#N/A,AVERAGE(E4:R4))</f>
        <v>#N/A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2"/>
      <c r="S4" s="4" t="e">
        <f aca="true" t="shared" si="0" ref="S4:S24">IF(ISERR(AVERAGE(T4:AG4)),#N/A,AVERAGE(T4:AG4))</f>
        <v>#N/A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2"/>
      <c r="AH4" s="4" t="e">
        <f aca="true" t="shared" si="1" ref="AH4:AH24">IF(ISERR(AVERAGE(AI4:AV4)),#N/A,AVERAGE(AI4:AV4))</f>
        <v>#N/A</v>
      </c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2"/>
    </row>
    <row r="5" spans="1:48" ht="13.5">
      <c r="A5" s="3">
        <v>1</v>
      </c>
      <c r="B5" s="12">
        <f>B4+7</f>
        <v>40559</v>
      </c>
      <c r="C5" s="4">
        <f>C$4-A5/20*(C$4-C$24)</f>
        <v>59.75</v>
      </c>
      <c r="D5" s="6" t="e">
        <f aca="true" t="shared" si="2" ref="D5:D24">IF(ISERR(AVERAGE(E5:R5)),#N/A,AVERAGE(E5:R5))</f>
        <v>#N/A</v>
      </c>
      <c r="E5" s="31"/>
      <c r="F5" s="31"/>
      <c r="G5" s="31"/>
      <c r="H5" s="36"/>
      <c r="I5" s="31"/>
      <c r="J5" s="31"/>
      <c r="K5" s="31"/>
      <c r="L5" s="31"/>
      <c r="M5" s="31"/>
      <c r="N5" s="31"/>
      <c r="O5" s="31"/>
      <c r="P5" s="31"/>
      <c r="Q5" s="31"/>
      <c r="R5" s="32"/>
      <c r="S5" s="4" t="e">
        <f t="shared" si="0"/>
        <v>#N/A</v>
      </c>
      <c r="T5" s="31"/>
      <c r="U5" s="31"/>
      <c r="V5" s="31"/>
      <c r="W5" s="36"/>
      <c r="X5" s="31"/>
      <c r="Y5" s="31"/>
      <c r="Z5" s="31"/>
      <c r="AA5" s="31"/>
      <c r="AB5" s="31"/>
      <c r="AC5" s="31"/>
      <c r="AD5" s="31"/>
      <c r="AE5" s="31"/>
      <c r="AF5" s="31"/>
      <c r="AG5" s="32"/>
      <c r="AH5" s="4" t="e">
        <f t="shared" si="1"/>
        <v>#N/A</v>
      </c>
      <c r="AI5" s="31"/>
      <c r="AJ5" s="31"/>
      <c r="AK5" s="31"/>
      <c r="AL5" s="36"/>
      <c r="AM5" s="31"/>
      <c r="AN5" s="31"/>
      <c r="AO5" s="31"/>
      <c r="AP5" s="31"/>
      <c r="AQ5" s="31"/>
      <c r="AR5" s="31"/>
      <c r="AS5" s="31"/>
      <c r="AT5" s="31"/>
      <c r="AU5" s="31"/>
      <c r="AV5" s="32"/>
    </row>
    <row r="6" spans="1:48" ht="13.5">
      <c r="A6" s="3">
        <v>2</v>
      </c>
      <c r="B6" s="12">
        <f aca="true" t="shared" si="3" ref="B6:B24">B5+7</f>
        <v>40566</v>
      </c>
      <c r="C6" s="4">
        <f aca="true" t="shared" si="4" ref="C6:C23">C$4-A6/20*(C$4-C$24)</f>
        <v>59.5</v>
      </c>
      <c r="D6" s="6" t="e">
        <f t="shared" si="2"/>
        <v>#N/A</v>
      </c>
      <c r="E6" s="36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4" t="e">
        <f t="shared" si="0"/>
        <v>#N/A</v>
      </c>
      <c r="T6" s="36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2"/>
      <c r="AH6" s="4" t="e">
        <f t="shared" si="1"/>
        <v>#N/A</v>
      </c>
      <c r="AI6" s="36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2"/>
    </row>
    <row r="7" spans="1:48" ht="13.5">
      <c r="A7" s="3">
        <v>3</v>
      </c>
      <c r="B7" s="12">
        <f t="shared" si="3"/>
        <v>40573</v>
      </c>
      <c r="C7" s="4">
        <f t="shared" si="4"/>
        <v>59.25</v>
      </c>
      <c r="D7" s="6" t="e">
        <f t="shared" si="2"/>
        <v>#N/A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4" t="e">
        <f t="shared" si="0"/>
        <v>#N/A</v>
      </c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2"/>
      <c r="AH7" s="4" t="e">
        <f t="shared" si="1"/>
        <v>#N/A</v>
      </c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2"/>
    </row>
    <row r="8" spans="1:48" ht="13.5">
      <c r="A8" s="3">
        <v>4</v>
      </c>
      <c r="B8" s="12">
        <f t="shared" si="3"/>
        <v>40580</v>
      </c>
      <c r="C8" s="4">
        <f t="shared" si="4"/>
        <v>59</v>
      </c>
      <c r="D8" s="6" t="e">
        <f t="shared" si="2"/>
        <v>#N/A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4" t="e">
        <f t="shared" si="0"/>
        <v>#N/A</v>
      </c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2"/>
      <c r="AH8" s="4" t="e">
        <f t="shared" si="1"/>
        <v>#N/A</v>
      </c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2"/>
    </row>
    <row r="9" spans="1:48" ht="13.5">
      <c r="A9" s="3">
        <v>5</v>
      </c>
      <c r="B9" s="12">
        <f t="shared" si="3"/>
        <v>40587</v>
      </c>
      <c r="C9" s="4">
        <f t="shared" si="4"/>
        <v>58.75</v>
      </c>
      <c r="D9" s="6" t="e">
        <f t="shared" si="2"/>
        <v>#N/A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4" t="e">
        <f t="shared" si="0"/>
        <v>#N/A</v>
      </c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2"/>
      <c r="AH9" s="4" t="e">
        <f t="shared" si="1"/>
        <v>#N/A</v>
      </c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2"/>
    </row>
    <row r="10" spans="1:48" ht="13.5">
      <c r="A10" s="3">
        <v>6</v>
      </c>
      <c r="B10" s="12">
        <f t="shared" si="3"/>
        <v>40594</v>
      </c>
      <c r="C10" s="4">
        <f t="shared" si="4"/>
        <v>58.5</v>
      </c>
      <c r="D10" s="6" t="e">
        <f t="shared" si="2"/>
        <v>#N/A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4" t="e">
        <f t="shared" si="0"/>
        <v>#N/A</v>
      </c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  <c r="AH10" s="4" t="e">
        <f t="shared" si="1"/>
        <v>#N/A</v>
      </c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2"/>
    </row>
    <row r="11" spans="1:48" ht="13.5">
      <c r="A11" s="3">
        <v>7</v>
      </c>
      <c r="B11" s="12">
        <f t="shared" si="3"/>
        <v>40601</v>
      </c>
      <c r="C11" s="4">
        <f t="shared" si="4"/>
        <v>58.25</v>
      </c>
      <c r="D11" s="6" t="e">
        <f t="shared" si="2"/>
        <v>#N/A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4" t="e">
        <f t="shared" si="0"/>
        <v>#N/A</v>
      </c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2"/>
      <c r="AH11" s="4" t="e">
        <f t="shared" si="1"/>
        <v>#N/A</v>
      </c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2"/>
    </row>
    <row r="12" spans="1:48" ht="13.5">
      <c r="A12" s="3">
        <v>8</v>
      </c>
      <c r="B12" s="12">
        <f t="shared" si="3"/>
        <v>40608</v>
      </c>
      <c r="C12" s="4">
        <f t="shared" si="4"/>
        <v>58</v>
      </c>
      <c r="D12" s="6" t="e">
        <f t="shared" si="2"/>
        <v>#N/A</v>
      </c>
      <c r="E12" s="31"/>
      <c r="F12" s="31"/>
      <c r="G12" s="31"/>
      <c r="H12" s="31"/>
      <c r="I12" s="31"/>
      <c r="J12" s="31"/>
      <c r="K12" s="31"/>
      <c r="L12" s="35"/>
      <c r="M12" s="31"/>
      <c r="N12" s="31"/>
      <c r="O12" s="31"/>
      <c r="P12" s="31"/>
      <c r="Q12" s="31"/>
      <c r="R12" s="32"/>
      <c r="S12" s="4" t="e">
        <f t="shared" si="0"/>
        <v>#N/A</v>
      </c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2"/>
      <c r="AH12" s="4" t="e">
        <f t="shared" si="1"/>
        <v>#N/A</v>
      </c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2"/>
    </row>
    <row r="13" spans="1:48" ht="13.5">
      <c r="A13" s="3">
        <v>9</v>
      </c>
      <c r="B13" s="12">
        <f t="shared" si="3"/>
        <v>40615</v>
      </c>
      <c r="C13" s="4">
        <f t="shared" si="4"/>
        <v>57.75</v>
      </c>
      <c r="D13" s="6" t="e">
        <f t="shared" si="2"/>
        <v>#N/A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4" t="e">
        <f t="shared" si="0"/>
        <v>#N/A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2"/>
      <c r="AH13" s="4" t="e">
        <f t="shared" si="1"/>
        <v>#N/A</v>
      </c>
      <c r="AI13" s="31"/>
      <c r="AJ13" s="31"/>
      <c r="AK13" s="35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2"/>
    </row>
    <row r="14" spans="1:48" ht="13.5">
      <c r="A14" s="3">
        <v>10</v>
      </c>
      <c r="B14" s="12">
        <f t="shared" si="3"/>
        <v>40622</v>
      </c>
      <c r="C14" s="4">
        <f t="shared" si="4"/>
        <v>57.5</v>
      </c>
      <c r="D14" s="6" t="e">
        <f t="shared" si="2"/>
        <v>#N/A</v>
      </c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4" t="e">
        <f t="shared" si="0"/>
        <v>#N/A</v>
      </c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2"/>
      <c r="AH14" s="4" t="e">
        <f t="shared" si="1"/>
        <v>#N/A</v>
      </c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2"/>
    </row>
    <row r="15" spans="1:48" ht="13.5">
      <c r="A15" s="3">
        <v>11</v>
      </c>
      <c r="B15" s="12">
        <f t="shared" si="3"/>
        <v>40629</v>
      </c>
      <c r="C15" s="4">
        <f t="shared" si="4"/>
        <v>57.25</v>
      </c>
      <c r="D15" s="6" t="e">
        <f t="shared" si="2"/>
        <v>#N/A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4" t="e">
        <f t="shared" si="0"/>
        <v>#N/A</v>
      </c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2"/>
      <c r="AH15" s="4" t="e">
        <f t="shared" si="1"/>
        <v>#N/A</v>
      </c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2"/>
    </row>
    <row r="16" spans="1:48" ht="13.5">
      <c r="A16" s="3">
        <v>12</v>
      </c>
      <c r="B16" s="12">
        <f t="shared" si="3"/>
        <v>40636</v>
      </c>
      <c r="C16" s="4">
        <f t="shared" si="4"/>
        <v>57</v>
      </c>
      <c r="D16" s="6" t="e">
        <f t="shared" si="2"/>
        <v>#N/A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5"/>
      <c r="Q16" s="31"/>
      <c r="R16" s="32"/>
      <c r="S16" s="4" t="e">
        <f t="shared" si="0"/>
        <v>#N/A</v>
      </c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2"/>
      <c r="AH16" s="4" t="e">
        <f t="shared" si="1"/>
        <v>#N/A</v>
      </c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2"/>
    </row>
    <row r="17" spans="1:48" ht="13.5">
      <c r="A17" s="3">
        <v>13</v>
      </c>
      <c r="B17" s="12">
        <f t="shared" si="3"/>
        <v>40643</v>
      </c>
      <c r="C17" s="4">
        <f t="shared" si="4"/>
        <v>56.75</v>
      </c>
      <c r="D17" s="6" t="e">
        <f t="shared" si="2"/>
        <v>#N/A</v>
      </c>
      <c r="E17" s="31"/>
      <c r="F17" s="35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4" t="e">
        <f t="shared" si="0"/>
        <v>#N/A</v>
      </c>
      <c r="T17" s="31"/>
      <c r="U17" s="35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2"/>
      <c r="AH17" s="4" t="e">
        <f t="shared" si="1"/>
        <v>#N/A</v>
      </c>
      <c r="AI17" s="31"/>
      <c r="AJ17" s="35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2"/>
    </row>
    <row r="18" spans="1:48" ht="13.5">
      <c r="A18" s="3">
        <v>14</v>
      </c>
      <c r="B18" s="12">
        <f t="shared" si="3"/>
        <v>40650</v>
      </c>
      <c r="C18" s="4">
        <f t="shared" si="4"/>
        <v>56.5</v>
      </c>
      <c r="D18" s="6" t="e">
        <f t="shared" si="2"/>
        <v>#N/A</v>
      </c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4" t="e">
        <f t="shared" si="0"/>
        <v>#N/A</v>
      </c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  <c r="AH18" s="4" t="e">
        <f t="shared" si="1"/>
        <v>#N/A</v>
      </c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2"/>
    </row>
    <row r="19" spans="1:48" ht="13.5">
      <c r="A19" s="3">
        <v>15</v>
      </c>
      <c r="B19" s="12">
        <f t="shared" si="3"/>
        <v>40657</v>
      </c>
      <c r="C19" s="4">
        <f t="shared" si="4"/>
        <v>56.25</v>
      </c>
      <c r="D19" s="6" t="e">
        <f t="shared" si="2"/>
        <v>#N/A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4" t="e">
        <f t="shared" si="0"/>
        <v>#N/A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  <c r="AH19" s="4" t="e">
        <f t="shared" si="1"/>
        <v>#N/A</v>
      </c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2"/>
    </row>
    <row r="20" spans="1:48" ht="13.5">
      <c r="A20" s="3">
        <v>16</v>
      </c>
      <c r="B20" s="12">
        <f t="shared" si="3"/>
        <v>40664</v>
      </c>
      <c r="C20" s="4">
        <f t="shared" si="4"/>
        <v>56</v>
      </c>
      <c r="D20" s="6" t="e">
        <f t="shared" si="2"/>
        <v>#N/A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4" t="e">
        <f t="shared" si="0"/>
        <v>#N/A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2"/>
      <c r="AH20" s="4" t="e">
        <f t="shared" si="1"/>
        <v>#N/A</v>
      </c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2"/>
    </row>
    <row r="21" spans="1:48" ht="13.5">
      <c r="A21" s="3">
        <v>17</v>
      </c>
      <c r="B21" s="12">
        <f t="shared" si="3"/>
        <v>40671</v>
      </c>
      <c r="C21" s="4">
        <f t="shared" si="4"/>
        <v>55.75</v>
      </c>
      <c r="D21" s="30" t="e">
        <f>IF(ISERR(AVERAGE(E21:R21)),#N/A,AVERAGE(E21:R21))</f>
        <v>#N/A</v>
      </c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4" t="e">
        <f t="shared" si="0"/>
        <v>#N/A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2"/>
      <c r="AH21" s="4" t="e">
        <f t="shared" si="1"/>
        <v>#N/A</v>
      </c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2"/>
    </row>
    <row r="22" spans="1:48" ht="13.5">
      <c r="A22" s="3">
        <v>18</v>
      </c>
      <c r="B22" s="12">
        <f t="shared" si="3"/>
        <v>40678</v>
      </c>
      <c r="C22" s="4">
        <f t="shared" si="4"/>
        <v>55.5</v>
      </c>
      <c r="D22" s="6" t="e">
        <f t="shared" si="2"/>
        <v>#N/A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  <c r="S22" s="4" t="e">
        <f t="shared" si="0"/>
        <v>#N/A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2"/>
      <c r="AH22" s="4" t="e">
        <f t="shared" si="1"/>
        <v>#N/A</v>
      </c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2"/>
    </row>
    <row r="23" spans="1:48" ht="13.5">
      <c r="A23" s="3">
        <v>19</v>
      </c>
      <c r="B23" s="12">
        <f t="shared" si="3"/>
        <v>40685</v>
      </c>
      <c r="C23" s="4">
        <f t="shared" si="4"/>
        <v>55.25</v>
      </c>
      <c r="D23" s="6" t="e">
        <f t="shared" si="2"/>
        <v>#N/A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4" t="e">
        <f t="shared" si="0"/>
        <v>#N/A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  <c r="AH23" s="4" t="e">
        <f t="shared" si="1"/>
        <v>#N/A</v>
      </c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2"/>
    </row>
    <row r="24" spans="1:48" ht="14.25" thickBot="1">
      <c r="A24" s="9">
        <v>20</v>
      </c>
      <c r="B24" s="13">
        <f t="shared" si="3"/>
        <v>40692</v>
      </c>
      <c r="C24" s="17">
        <f>'グラフ設定'!B7</f>
        <v>55</v>
      </c>
      <c r="D24" s="7" t="e">
        <f t="shared" si="2"/>
        <v>#N/A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  <c r="S24" s="5" t="e">
        <f t="shared" si="0"/>
        <v>#N/A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4"/>
      <c r="AH24" s="5" t="e">
        <f t="shared" si="1"/>
        <v>#N/A</v>
      </c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</row>
    <row r="25" spans="1:48" ht="13.5">
      <c r="A25" s="11"/>
      <c r="B25" s="8"/>
      <c r="C25" s="2"/>
      <c r="D25" s="2" t="s">
        <v>21</v>
      </c>
      <c r="E25" s="2"/>
      <c r="F25" s="2"/>
      <c r="G25" s="25"/>
      <c r="H25" s="2" t="s">
        <v>32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 t="s">
        <v>21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 t="s">
        <v>21</v>
      </c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</row>
    <row r="26" spans="4:34" ht="13.5">
      <c r="D26" s="22" t="s">
        <v>22</v>
      </c>
      <c r="G26" s="27"/>
      <c r="H26" s="2" t="s">
        <v>33</v>
      </c>
      <c r="S26" s="10" t="s">
        <v>22</v>
      </c>
      <c r="AH26" s="10" t="s">
        <v>22</v>
      </c>
    </row>
    <row r="27" spans="7:8" ht="13.5">
      <c r="G27" s="28" t="s">
        <v>30</v>
      </c>
      <c r="H27" s="2" t="s">
        <v>31</v>
      </c>
    </row>
    <row r="29" ht="13.5">
      <c r="O29" s="29"/>
    </row>
  </sheetData>
  <sheetProtection/>
  <mergeCells count="30">
    <mergeCell ref="C2:C3"/>
    <mergeCell ref="D2:D3"/>
    <mergeCell ref="T2:U2"/>
    <mergeCell ref="K2:L2"/>
    <mergeCell ref="AD2:AE2"/>
    <mergeCell ref="AF2:AG2"/>
    <mergeCell ref="M2:N2"/>
    <mergeCell ref="O2:P2"/>
    <mergeCell ref="AB2:AC2"/>
    <mergeCell ref="V2:W2"/>
    <mergeCell ref="AO2:AP2"/>
    <mergeCell ref="AQ2:AR2"/>
    <mergeCell ref="AS2:AT2"/>
    <mergeCell ref="B1:B3"/>
    <mergeCell ref="A1:A3"/>
    <mergeCell ref="S1:AG1"/>
    <mergeCell ref="C1:R1"/>
    <mergeCell ref="E2:F2"/>
    <mergeCell ref="G2:H2"/>
    <mergeCell ref="I2:J2"/>
    <mergeCell ref="AH1:AV1"/>
    <mergeCell ref="Q2:R2"/>
    <mergeCell ref="S2:S3"/>
    <mergeCell ref="AH2:AH3"/>
    <mergeCell ref="AI2:AJ2"/>
    <mergeCell ref="AK2:AL2"/>
    <mergeCell ref="AM2:AN2"/>
    <mergeCell ref="AU2:AV2"/>
    <mergeCell ref="X2:Y2"/>
    <mergeCell ref="Z2:AA2"/>
  </mergeCells>
  <conditionalFormatting sqref="S4:S24 D4:D24 AH4:AH24">
    <cfRule type="expression" priority="1" dxfId="1" stopIfTrue="1">
      <formula>ISERROR(D4)</formula>
    </cfRule>
  </conditionalFormatting>
  <printOptions/>
  <pageMargins left="0.75" right="0.75" top="1" bottom="1" header="0.512" footer="0.512"/>
  <pageSetup horizontalDpi="600" verticalDpi="600" orientation="portrait" paperSize="9" r:id="rId1"/>
  <ignoredErrors>
    <ignoredError sqref="D6:D7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Kamise</dc:creator>
  <cp:keywords/>
  <dc:description/>
  <cp:lastModifiedBy>Yasu</cp:lastModifiedBy>
  <cp:lastPrinted>2010-09-25T13:14:48Z</cp:lastPrinted>
  <dcterms:created xsi:type="dcterms:W3CDTF">2006-10-15T04:27:19Z</dcterms:created>
  <dcterms:modified xsi:type="dcterms:W3CDTF">2011-01-15T16:17:59Z</dcterms:modified>
  <cp:category/>
  <cp:version/>
  <cp:contentType/>
  <cp:contentStatus/>
</cp:coreProperties>
</file>